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af75f58c36e048/デスクトップ/"/>
    </mc:Choice>
  </mc:AlternateContent>
  <xr:revisionPtr revIDLastSave="64" documentId="8_{9CA3C5BC-36EC-4E78-A86B-72CD0C3F89D5}" xr6:coauthVersionLast="47" xr6:coauthVersionMax="47" xr10:uidLastSave="{EF441D0D-BDE2-463A-83FC-6FD581FDA037}"/>
  <bookViews>
    <workbookView xWindow="-120" yWindow="-120" windowWidth="20730" windowHeight="11040" xr2:uid="{BF6DC0A6-8EB4-42C6-ACC0-BE9ECE86654F}"/>
  </bookViews>
  <sheets>
    <sheet name="2024年度収支予算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D27" i="1"/>
  <c r="E27" i="1" l="1"/>
  <c r="E30" i="1" s="1"/>
  <c r="F30" i="1" s="1"/>
  <c r="F26" i="1"/>
  <c r="F25" i="1"/>
  <c r="F24" i="1"/>
  <c r="F23" i="1"/>
  <c r="F22" i="1"/>
  <c r="F21" i="1"/>
  <c r="F20" i="1"/>
  <c r="F19" i="1"/>
  <c r="F18" i="1"/>
  <c r="F17" i="1"/>
  <c r="F16" i="1"/>
  <c r="F14" i="1"/>
  <c r="E10" i="1"/>
  <c r="D10" i="1"/>
  <c r="D29" i="1" s="1"/>
  <c r="D31" i="1" s="1"/>
  <c r="F9" i="1"/>
  <c r="F8" i="1"/>
  <c r="F7" i="1"/>
  <c r="F6" i="1"/>
  <c r="F5" i="1"/>
  <c r="F4" i="1"/>
  <c r="F27" i="1" l="1"/>
  <c r="F10" i="1"/>
  <c r="E29" i="1"/>
  <c r="E31" i="1" l="1"/>
  <c r="F31" i="1" s="1"/>
  <c r="F29" i="1"/>
</calcChain>
</file>

<file path=xl/sharedStrings.xml><?xml version="1.0" encoding="utf-8"?>
<sst xmlns="http://schemas.openxmlformats.org/spreadsheetml/2006/main" count="61" uniqueCount="50">
  <si>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</si>
  <si>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</si>
  <si>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備　考</t>
    <rPh sb="0" eb="1">
      <t>ビ</t>
    </rPh>
    <rPh sb="2" eb="3">
      <t>コウ</t>
    </rPh>
    <phoneticPr fontId="1"/>
  </si>
  <si>
    <t>繰越金</t>
    <rPh sb="0" eb="3">
      <t>クリコシキン</t>
    </rPh>
    <phoneticPr fontId="1"/>
  </si>
  <si>
    <t xml:space="preserve"> </t>
    <phoneticPr fontId="1"/>
  </si>
  <si>
    <t>会費・登録料</t>
    <rPh sb="0" eb="2">
      <t>カイヒ</t>
    </rPh>
    <rPh sb="3" eb="5">
      <t>トウロク</t>
    </rPh>
    <rPh sb="5" eb="6">
      <t>リョウ</t>
    </rPh>
    <phoneticPr fontId="1"/>
  </si>
  <si>
    <t>事業収入</t>
    <rPh sb="0" eb="4">
      <t>ジギョウシュウニュウ</t>
    </rPh>
    <phoneticPr fontId="1"/>
  </si>
  <si>
    <t>内訳</t>
    <rPh sb="0" eb="2">
      <t>ウチワケ</t>
    </rPh>
    <phoneticPr fontId="1"/>
  </si>
  <si>
    <t>秋季大会</t>
    <rPh sb="0" eb="4">
      <t>シュウキタイカイ</t>
    </rPh>
    <phoneticPr fontId="1"/>
  </si>
  <si>
    <t>雑収入</t>
    <rPh sb="0" eb="3">
      <t>ザツシュウニュウ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</si>
  <si>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</si>
  <si>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</si>
  <si>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増減　BーA</t>
    <rPh sb="0" eb="2">
      <t>ゾウゲン</t>
    </rPh>
    <phoneticPr fontId="1"/>
  </si>
  <si>
    <t>備考</t>
    <rPh sb="0" eb="2">
      <t>ビコウ</t>
    </rPh>
    <phoneticPr fontId="1"/>
  </si>
  <si>
    <t>運営費</t>
    <rPh sb="0" eb="3">
      <t>ウンエイヒ</t>
    </rPh>
    <phoneticPr fontId="1"/>
  </si>
  <si>
    <t>会議費</t>
    <rPh sb="0" eb="3">
      <t>カイギヒ</t>
    </rPh>
    <phoneticPr fontId="1"/>
  </si>
  <si>
    <t>理事会・打ち合わせ・お茶代等</t>
    <rPh sb="0" eb="3">
      <t>リジカイ</t>
    </rPh>
    <rPh sb="4" eb="5">
      <t>ウ</t>
    </rPh>
    <rPh sb="6" eb="7">
      <t>ア</t>
    </rPh>
    <rPh sb="11" eb="12">
      <t>チャ</t>
    </rPh>
    <rPh sb="12" eb="13">
      <t>ダイ</t>
    </rPh>
    <rPh sb="13" eb="14">
      <t>トウ</t>
    </rPh>
    <phoneticPr fontId="1"/>
  </si>
  <si>
    <t>業務手当</t>
    <rPh sb="0" eb="4">
      <t>ギョウムテアテ</t>
    </rPh>
    <phoneticPr fontId="1"/>
  </si>
  <si>
    <t>業務手当・交通費・大会前日補助等</t>
    <rPh sb="0" eb="2">
      <t>ギョウム</t>
    </rPh>
    <rPh sb="2" eb="4">
      <t>テアテ</t>
    </rPh>
    <rPh sb="5" eb="8">
      <t>コウツウヒ</t>
    </rPh>
    <rPh sb="9" eb="11">
      <t>タイカイ</t>
    </rPh>
    <rPh sb="11" eb="13">
      <t>ゼンジツ</t>
    </rPh>
    <rPh sb="13" eb="15">
      <t>ホジョ</t>
    </rPh>
    <rPh sb="15" eb="16">
      <t>トウ</t>
    </rPh>
    <phoneticPr fontId="1"/>
  </si>
  <si>
    <t>通信費</t>
    <rPh sb="0" eb="3">
      <t>ツウシンヒ</t>
    </rPh>
    <phoneticPr fontId="1"/>
  </si>
  <si>
    <t>印刷・製本費</t>
    <rPh sb="0" eb="2">
      <t>インサツ</t>
    </rPh>
    <rPh sb="3" eb="5">
      <t>セイホン</t>
    </rPh>
    <rPh sb="5" eb="6">
      <t>ヒ</t>
    </rPh>
    <phoneticPr fontId="1"/>
  </si>
  <si>
    <t>旅費</t>
    <rPh sb="0" eb="2">
      <t>リョヒ</t>
    </rPh>
    <phoneticPr fontId="1"/>
  </si>
  <si>
    <t>日本マスターズ・東北大会等</t>
    <rPh sb="0" eb="2">
      <t>ニホン</t>
    </rPh>
    <rPh sb="8" eb="10">
      <t>トウホク</t>
    </rPh>
    <rPh sb="10" eb="12">
      <t>タイカイ</t>
    </rPh>
    <rPh sb="12" eb="13">
      <t>トウ</t>
    </rPh>
    <phoneticPr fontId="1"/>
  </si>
  <si>
    <t>関係団体費</t>
    <rPh sb="0" eb="5">
      <t>カンケイダンタイヒ</t>
    </rPh>
    <phoneticPr fontId="1"/>
  </si>
  <si>
    <t>消耗品費</t>
    <rPh sb="0" eb="4">
      <t>ショウモウヒンヒ</t>
    </rPh>
    <phoneticPr fontId="1"/>
  </si>
  <si>
    <t>事務費</t>
    <rPh sb="0" eb="3">
      <t>ジムヒ</t>
    </rPh>
    <phoneticPr fontId="1"/>
  </si>
  <si>
    <t>雑費</t>
    <rPh sb="0" eb="2">
      <t>ザッピ</t>
    </rPh>
    <phoneticPr fontId="1"/>
  </si>
  <si>
    <t>予備費</t>
    <rPh sb="0" eb="3">
      <t>ヨビヒ</t>
    </rPh>
    <phoneticPr fontId="1"/>
  </si>
  <si>
    <t>予算外経費対応分</t>
    <rPh sb="0" eb="2">
      <t>ヨサン</t>
    </rPh>
    <rPh sb="2" eb="3">
      <t>ガイ</t>
    </rPh>
    <rPh sb="3" eb="5">
      <t>ケイヒ</t>
    </rPh>
    <rPh sb="5" eb="7">
      <t>タイオウ</t>
    </rPh>
    <rPh sb="7" eb="8">
      <t>ブン</t>
    </rPh>
    <phoneticPr fontId="1"/>
  </si>
  <si>
    <t>事業費</t>
    <rPh sb="0" eb="3">
      <t>ジギョウヒ</t>
    </rPh>
    <phoneticPr fontId="1"/>
  </si>
  <si>
    <t>県選手権</t>
    <rPh sb="0" eb="4">
      <t>ケンセンシュケン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</si>
  <si>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</si>
  <si>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</si>
  <si>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収支</t>
    <rPh sb="0" eb="2">
      <t>シュウシ</t>
    </rPh>
    <phoneticPr fontId="1"/>
  </si>
  <si>
    <t xml:space="preserve">  </t>
    <phoneticPr fontId="1"/>
  </si>
  <si>
    <t>施設利用(競技場・会議室・体育館）
ナンバービブス・賞状・審判・補助員費
参加賞等</t>
    <rPh sb="0" eb="2">
      <t>シセツ</t>
    </rPh>
    <rPh sb="2" eb="4">
      <t>リヨウ</t>
    </rPh>
    <rPh sb="5" eb="8">
      <t>キョウギジョウ</t>
    </rPh>
    <rPh sb="9" eb="12">
      <t>カイギシツ</t>
    </rPh>
    <rPh sb="13" eb="16">
      <t>タイイクカン</t>
    </rPh>
    <rPh sb="26" eb="28">
      <t>ショウジョウ</t>
    </rPh>
    <rPh sb="29" eb="31">
      <t>シンパン</t>
    </rPh>
    <rPh sb="32" eb="35">
      <t>ホジョイン</t>
    </rPh>
    <rPh sb="35" eb="36">
      <t>ヒ</t>
    </rPh>
    <rPh sb="37" eb="40">
      <t>サンカショウ</t>
    </rPh>
    <rPh sb="40" eb="41">
      <t>トウ</t>
    </rPh>
    <phoneticPr fontId="1"/>
  </si>
  <si>
    <t>比較 B-A</t>
    <rPh sb="0" eb="2">
      <t>ヒカク</t>
    </rPh>
    <phoneticPr fontId="1"/>
  </si>
  <si>
    <t xml:space="preserve"> 前年度決算額A</t>
    <rPh sb="1" eb="4">
      <t>ゼンネンド</t>
    </rPh>
    <rPh sb="4" eb="6">
      <t>ケッサン</t>
    </rPh>
    <rPh sb="6" eb="7">
      <t>ガク</t>
    </rPh>
    <phoneticPr fontId="1"/>
  </si>
  <si>
    <t>本年度予算額B</t>
    <rPh sb="0" eb="3">
      <t>ホンネンド</t>
    </rPh>
    <rPh sb="3" eb="5">
      <t>ヨサン</t>
    </rPh>
    <rPh sb="5" eb="6">
      <t>ガク</t>
    </rPh>
    <phoneticPr fontId="1"/>
  </si>
  <si>
    <t>２０２4年度収支予算案</t>
    <rPh sb="4" eb="6">
      <t>ネンド</t>
    </rPh>
    <rPh sb="6" eb="8">
      <t>シュウシ</t>
    </rPh>
    <rPh sb="8" eb="10">
      <t>ヨサン</t>
    </rPh>
    <rPh sb="10" eb="11">
      <t>アン</t>
    </rPh>
    <phoneticPr fontId="1"/>
  </si>
  <si>
    <t>会費(#3,000円)登録料（１4０名）</t>
    <rPh sb="0" eb="2">
      <t>カイヒ</t>
    </rPh>
    <rPh sb="9" eb="10">
      <t>エン</t>
    </rPh>
    <rPh sb="11" eb="14">
      <t>トウロクリョウ</t>
    </rPh>
    <rPh sb="18" eb="19">
      <t>メイ</t>
    </rPh>
    <phoneticPr fontId="1"/>
  </si>
  <si>
    <t xml:space="preserve"> 東北大会</t>
    <rPh sb="1" eb="3">
      <t>トウホク</t>
    </rPh>
    <rPh sb="3" eb="5">
      <t>タイカイ</t>
    </rPh>
    <phoneticPr fontId="1"/>
  </si>
  <si>
    <t>申込人数300名(#5,000円)</t>
    <rPh sb="0" eb="2">
      <t>モウシコミ</t>
    </rPh>
    <rPh sb="2" eb="4">
      <t>ニンズウ</t>
    </rPh>
    <rPh sb="7" eb="8">
      <t>メイ</t>
    </rPh>
    <rPh sb="15" eb="16">
      <t>エン</t>
    </rPh>
    <phoneticPr fontId="1"/>
  </si>
  <si>
    <t>申込人数100名(#3,880円)</t>
    <rPh sb="0" eb="2">
      <t>モウシコミ</t>
    </rPh>
    <rPh sb="2" eb="4">
      <t>ニンズウ</t>
    </rPh>
    <rPh sb="7" eb="8">
      <t>メイ</t>
    </rPh>
    <rPh sb="15" eb="16">
      <t>エン</t>
    </rPh>
    <phoneticPr fontId="1"/>
  </si>
  <si>
    <t>用具代等(砲丸・ハンマー等)</t>
    <rPh sb="0" eb="2">
      <t>ヨウグ</t>
    </rPh>
    <rPh sb="2" eb="3">
      <t>ダイ</t>
    </rPh>
    <rPh sb="3" eb="4">
      <t>トウ</t>
    </rPh>
    <rPh sb="5" eb="7">
      <t>ホウガン</t>
    </rPh>
    <rPh sb="12" eb="13">
      <t>トウ</t>
    </rPh>
    <phoneticPr fontId="1"/>
  </si>
  <si>
    <r>
      <t>大会プログラム(</t>
    </r>
    <r>
      <rPr>
        <sz val="9"/>
        <color theme="1"/>
        <rFont val="游ゴシック"/>
        <family val="3"/>
        <charset val="128"/>
        <scheme val="minor"/>
      </rPr>
      <t>秋季大</t>
    </r>
    <r>
      <rPr>
        <sz val="10"/>
        <color theme="1"/>
        <rFont val="游ゴシック"/>
        <family val="3"/>
        <charset val="128"/>
        <scheme val="minor"/>
      </rPr>
      <t>会）</t>
    </r>
    <rPh sb="0" eb="2">
      <t>タイカイ</t>
    </rPh>
    <rPh sb="8" eb="12">
      <t>シュウキタイカイ</t>
    </rPh>
    <phoneticPr fontId="1"/>
  </si>
  <si>
    <t>振込手数料・その他</t>
    <rPh sb="0" eb="5">
      <t>フリコミテスウリョウ</t>
    </rPh>
    <rPh sb="8" eb="9">
      <t>タ</t>
    </rPh>
    <phoneticPr fontId="1"/>
  </si>
  <si>
    <t>切手・封筒・印刷・ＨＰ</t>
    <rPh sb="0" eb="2">
      <t>キッテ</t>
    </rPh>
    <rPh sb="3" eb="5">
      <t>フウトウ</t>
    </rPh>
    <rPh sb="6" eb="8">
      <t>インサツ</t>
    </rPh>
    <phoneticPr fontId="1"/>
  </si>
  <si>
    <t>コピー用紙・プリンター代・その他</t>
    <rPh sb="3" eb="5">
      <t>ヨウシ</t>
    </rPh>
    <rPh sb="11" eb="12">
      <t>ダイ</t>
    </rPh>
    <rPh sb="15" eb="16">
      <t>タ</t>
    </rPh>
    <phoneticPr fontId="1"/>
  </si>
  <si>
    <t>日本マスターズ登録料(1,500円)      日本陸連・宮城陸協登録料(3,000円)</t>
    <rPh sb="0" eb="2">
      <t>ニホン</t>
    </rPh>
    <rPh sb="7" eb="9">
      <t>トウロク</t>
    </rPh>
    <rPh sb="9" eb="10">
      <t>リョウ</t>
    </rPh>
    <rPh sb="16" eb="17">
      <t>エン</t>
    </rPh>
    <rPh sb="24" eb="28">
      <t>ニホンリクレン</t>
    </rPh>
    <rPh sb="29" eb="33">
      <t>ミヤギリクキョウ</t>
    </rPh>
    <rPh sb="33" eb="35">
      <t>トウロク</t>
    </rPh>
    <rPh sb="35" eb="36">
      <t>リョウ</t>
    </rPh>
    <rPh sb="42" eb="4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</si>
</sst>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6" fillId="0" borderId="18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7" fillId="0" borderId="3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8" xfId="0" applyFont="1" applyBorder="1" applyAlignment="1">
      <alignment horizontal="left" vertical="center" wrapText="1"/>
    </xf>
    <xf numFmtId="0" fontId="4" fillId="0" borderId="43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26" xfId="0" applyNumberFormat="1" applyFont="1" applyBorder="1" applyAlignment="1">
      <alignment horizontal="right" vertical="center"/>
    </xf>
    <xf numFmtId="176" fontId="6" fillId="0" borderId="31" xfId="0" applyNumberFormat="1" applyFont="1" applyBorder="1" applyAlignment="1">
      <alignment horizontal="right" vertical="center"/>
    </xf>
    <xf numFmtId="176" fontId="6" fillId="0" borderId="27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11" xfId="0" applyNumberFormat="1" applyFont="1" applyBorder="1">
      <alignment vertical="center"/>
    </xf>
    <xf numFmtId="176" fontId="6" fillId="0" borderId="17" xfId="0" applyNumberFormat="1" applyFont="1" applyBorder="1">
      <alignment vertical="center"/>
    </xf>
    <xf numFmtId="176" fontId="6" fillId="0" borderId="21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0" fontId="6" fillId="0" borderId="0" xfId="0" applyFont="1">
      <alignment vertical="center"/>
    </xf>
    <xf numFmtId="176" fontId="6" fillId="0" borderId="12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6" fontId="6" fillId="0" borderId="26" xfId="0" applyNumberFormat="1" applyFont="1" applyBorder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4" fillId="0" borderId="17" xfId="0" applyNumberFormat="1" applyFont="1" applyBorder="1">
      <alignment vertical="center"/>
    </xf>
    <xf numFmtId="176" fontId="4" fillId="0" borderId="21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5" fillId="0" borderId="32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3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40" xfId="0" applyFont="1" applyBorder="1" applyAlignment="1">
      <alignment vertical="top" wrapText="1"/>
    </xf>
    <xf numFmtId="0" fontId="8" fillId="0" borderId="47" xfId="0" applyFont="1" applyBorder="1" applyAlignment="1">
      <alignment vertical="top"/>
    </xf>
    <xf numFmtId="0" fontId="6" fillId="0" borderId="2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13A18-5883-4A4D-8116-4E38C0634B44}">
  <dimension ref="A1:G39"/>
  <sheetViews>
    <sheetView tabSelected="1" view="pageLayout" topLeftCell="A16" zoomScaleNormal="100" workbookViewId="0">
      <selection activeCell="G19" sqref="G19"/>
    </sheetView>
  </sheetViews>
  <sheetFormatPr defaultRowHeight="18.75" x14ac:dyDescent="0.4"/>
  <cols>
    <col min="1" max="1" width="6" customWidth="1"/>
    <col min="2" max="2" width="7" customWidth="1"/>
    <col min="3" max="3" width="6.875" customWidth="1"/>
    <col min="4" max="5" width="10.625" customWidth="1"/>
    <col min="6" max="6" width="11" customWidth="1"/>
    <col min="7" max="7" width="27.375" customWidth="1"/>
  </cols>
  <sheetData>
    <row r="1" spans="1:7" ht="37.5" customHeight="1" x14ac:dyDescent="0.4">
      <c r="A1" s="79" t="s">
        <v>39</v>
      </c>
      <c r="B1" s="79"/>
      <c r="C1" s="79"/>
      <c r="D1" s="79"/>
      <c r="E1" s="79"/>
      <c r="F1" s="79"/>
      <c r="G1" s="79"/>
    </row>
    <row r="2" spans="1:7" ht="21.95" customHeight="1" thickBot="1" x14ac:dyDescent="0.45">
      <c r="A2" s="67" t="s">
        <v>0</v>
      </c>
      <c r="B2" s="68"/>
      <c r="C2" s="68"/>
      <c r="D2" s="1"/>
      <c r="E2" s="1"/>
      <c r="F2" s="1"/>
      <c r="G2" s="1"/>
    </row>
    <row r="3" spans="1:7" ht="21.95" customHeight="1" thickBot="1" x14ac:dyDescent="0.45">
      <c r="A3" s="80" t="s">
        <v>1</v>
      </c>
      <c r="B3" s="81"/>
      <c r="C3" s="82"/>
      <c r="D3" s="36" t="s">
        <v>37</v>
      </c>
      <c r="E3" s="37" t="s">
        <v>38</v>
      </c>
      <c r="F3" s="2" t="s">
        <v>36</v>
      </c>
      <c r="G3" s="20" t="s">
        <v>2</v>
      </c>
    </row>
    <row r="4" spans="1:7" ht="21.95" customHeight="1" x14ac:dyDescent="0.4">
      <c r="A4" s="45" t="s">
        <v>3</v>
      </c>
      <c r="B4" s="46"/>
      <c r="C4" s="47"/>
      <c r="D4" s="21">
        <v>1152132</v>
      </c>
      <c r="E4" s="21">
        <v>1343052</v>
      </c>
      <c r="F4" s="22">
        <f>SUM(E4-D4)</f>
        <v>190920</v>
      </c>
      <c r="G4" s="3" t="s">
        <v>4</v>
      </c>
    </row>
    <row r="5" spans="1:7" ht="21.95" customHeight="1" x14ac:dyDescent="0.4">
      <c r="A5" s="83" t="s">
        <v>5</v>
      </c>
      <c r="B5" s="78"/>
      <c r="C5" s="76"/>
      <c r="D5" s="23">
        <v>1152500</v>
      </c>
      <c r="E5" s="23">
        <v>980000</v>
      </c>
      <c r="F5" s="22">
        <f t="shared" ref="F5:F9" si="0">SUM(E5-D5)</f>
        <v>-172500</v>
      </c>
      <c r="G5" s="13" t="s">
        <v>40</v>
      </c>
    </row>
    <row r="6" spans="1:7" ht="21.95" customHeight="1" x14ac:dyDescent="0.4">
      <c r="A6" s="77" t="s">
        <v>6</v>
      </c>
      <c r="B6" s="78"/>
      <c r="C6" s="76"/>
      <c r="D6" s="23">
        <v>896500</v>
      </c>
      <c r="E6" s="23">
        <v>1888000</v>
      </c>
      <c r="F6" s="22">
        <f t="shared" si="0"/>
        <v>991500</v>
      </c>
      <c r="G6" s="5"/>
    </row>
    <row r="7" spans="1:7" ht="21.95" customHeight="1" x14ac:dyDescent="0.4">
      <c r="A7" s="6"/>
      <c r="B7" s="60" t="s">
        <v>7</v>
      </c>
      <c r="C7" s="38" t="s">
        <v>41</v>
      </c>
      <c r="D7" s="23">
        <v>0</v>
      </c>
      <c r="E7" s="23">
        <v>1500000</v>
      </c>
      <c r="F7" s="22">
        <f t="shared" si="0"/>
        <v>1500000</v>
      </c>
      <c r="G7" s="4" t="s">
        <v>42</v>
      </c>
    </row>
    <row r="8" spans="1:7" ht="21.95" customHeight="1" x14ac:dyDescent="0.4">
      <c r="A8" s="7"/>
      <c r="B8" s="63"/>
      <c r="C8" s="18" t="s">
        <v>8</v>
      </c>
      <c r="D8" s="23">
        <v>415500</v>
      </c>
      <c r="E8" s="23">
        <v>388000</v>
      </c>
      <c r="F8" s="22">
        <f t="shared" si="0"/>
        <v>-27500</v>
      </c>
      <c r="G8" s="4" t="s">
        <v>43</v>
      </c>
    </row>
    <row r="9" spans="1:7" ht="21.95" customHeight="1" thickBot="1" x14ac:dyDescent="0.45">
      <c r="A9" s="48" t="s">
        <v>9</v>
      </c>
      <c r="B9" s="49"/>
      <c r="C9" s="50"/>
      <c r="D9" s="24">
        <v>42000</v>
      </c>
      <c r="E9" s="24">
        <v>13000</v>
      </c>
      <c r="F9" s="26">
        <f t="shared" si="0"/>
        <v>-29000</v>
      </c>
      <c r="G9" s="8"/>
    </row>
    <row r="10" spans="1:7" ht="21.95" customHeight="1" thickBot="1" x14ac:dyDescent="0.45">
      <c r="A10" s="64" t="s">
        <v>10</v>
      </c>
      <c r="B10" s="65"/>
      <c r="C10" s="66"/>
      <c r="D10" s="25">
        <f>SUM(D4:D6)+D9</f>
        <v>3243132</v>
      </c>
      <c r="E10" s="25">
        <f>SUM(E4:E6)+E9</f>
        <v>4224052</v>
      </c>
      <c r="F10" s="27">
        <f>SUM(E10-D10)</f>
        <v>980920</v>
      </c>
      <c r="G10" s="9"/>
    </row>
    <row r="11" spans="1:7" ht="18" customHeight="1" x14ac:dyDescent="0.4">
      <c r="A11" s="1"/>
      <c r="B11" s="1"/>
      <c r="C11" s="1"/>
      <c r="D11" s="1"/>
      <c r="E11" s="1"/>
      <c r="F11" s="1"/>
      <c r="G11" s="1"/>
    </row>
    <row r="12" spans="1:7" ht="21.95" customHeight="1" thickBot="1" x14ac:dyDescent="0.45">
      <c r="A12" s="67" t="s">
        <v>11</v>
      </c>
      <c r="B12" s="68"/>
      <c r="C12" s="68"/>
      <c r="D12" s="1"/>
      <c r="E12" s="1"/>
      <c r="F12" s="1"/>
      <c r="G12" s="1"/>
    </row>
    <row r="13" spans="1:7" ht="21.95" customHeight="1" thickBot="1" x14ac:dyDescent="0.45">
      <c r="A13" s="69" t="s">
        <v>1</v>
      </c>
      <c r="B13" s="70"/>
      <c r="C13" s="70"/>
      <c r="D13" s="36" t="s">
        <v>37</v>
      </c>
      <c r="E13" s="37" t="s">
        <v>38</v>
      </c>
      <c r="F13" s="2" t="s">
        <v>12</v>
      </c>
      <c r="G13" s="10" t="s">
        <v>13</v>
      </c>
    </row>
    <row r="14" spans="1:7" ht="21.95" customHeight="1" x14ac:dyDescent="0.4">
      <c r="A14" s="71" t="s">
        <v>14</v>
      </c>
      <c r="B14" s="74" t="s">
        <v>15</v>
      </c>
      <c r="C14" s="74"/>
      <c r="D14" s="39">
        <v>2115</v>
      </c>
      <c r="E14" s="28">
        <v>10000</v>
      </c>
      <c r="F14" s="22">
        <f>SUM(E14-D14)</f>
        <v>7885</v>
      </c>
      <c r="G14" s="11" t="s">
        <v>16</v>
      </c>
    </row>
    <row r="15" spans="1:7" ht="21.95" customHeight="1" x14ac:dyDescent="0.4">
      <c r="A15" s="72"/>
      <c r="B15" s="75" t="s">
        <v>17</v>
      </c>
      <c r="C15" s="76"/>
      <c r="D15" s="40">
        <v>225000</v>
      </c>
      <c r="E15" s="33">
        <v>300000</v>
      </c>
      <c r="F15" s="22">
        <f>E15-D15</f>
        <v>75000</v>
      </c>
      <c r="G15" s="12" t="s">
        <v>18</v>
      </c>
    </row>
    <row r="16" spans="1:7" ht="21.95" customHeight="1" x14ac:dyDescent="0.4">
      <c r="A16" s="73"/>
      <c r="B16" s="57" t="s">
        <v>19</v>
      </c>
      <c r="C16" s="57"/>
      <c r="D16" s="41">
        <v>34669</v>
      </c>
      <c r="E16" s="29">
        <v>70000</v>
      </c>
      <c r="F16" s="22">
        <f t="shared" ref="F16:F27" si="1">SUM(E16-D16)</f>
        <v>35331</v>
      </c>
      <c r="G16" s="13" t="s">
        <v>47</v>
      </c>
    </row>
    <row r="17" spans="1:7" ht="21.95" customHeight="1" x14ac:dyDescent="0.4">
      <c r="A17" s="73"/>
      <c r="B17" s="57" t="s">
        <v>20</v>
      </c>
      <c r="C17" s="57"/>
      <c r="D17" s="41">
        <v>130900</v>
      </c>
      <c r="E17" s="29">
        <v>75000</v>
      </c>
      <c r="F17" s="22">
        <f t="shared" si="1"/>
        <v>-55900</v>
      </c>
      <c r="G17" s="13" t="s">
        <v>45</v>
      </c>
    </row>
    <row r="18" spans="1:7" ht="21.95" customHeight="1" x14ac:dyDescent="0.4">
      <c r="A18" s="73"/>
      <c r="B18" s="57" t="s">
        <v>21</v>
      </c>
      <c r="C18" s="57"/>
      <c r="D18" s="41">
        <v>30000</v>
      </c>
      <c r="E18" s="29">
        <v>100000</v>
      </c>
      <c r="F18" s="22">
        <f t="shared" si="1"/>
        <v>70000</v>
      </c>
      <c r="G18" s="13" t="s">
        <v>22</v>
      </c>
    </row>
    <row r="19" spans="1:7" ht="36.75" customHeight="1" x14ac:dyDescent="0.4">
      <c r="A19" s="73"/>
      <c r="B19" s="57" t="s">
        <v>23</v>
      </c>
      <c r="C19" s="57"/>
      <c r="D19" s="41">
        <v>643550</v>
      </c>
      <c r="E19" s="29">
        <v>670000</v>
      </c>
      <c r="F19" s="22">
        <f t="shared" si="1"/>
        <v>26450</v>
      </c>
      <c r="G19" s="14" t="s">
        <v>49</v>
      </c>
    </row>
    <row r="20" spans="1:7" ht="21.95" customHeight="1" x14ac:dyDescent="0.4">
      <c r="A20" s="73"/>
      <c r="B20" s="57" t="s">
        <v>24</v>
      </c>
      <c r="C20" s="57"/>
      <c r="D20" s="41">
        <v>86975</v>
      </c>
      <c r="E20" s="29">
        <v>100000</v>
      </c>
      <c r="F20" s="22">
        <f t="shared" si="1"/>
        <v>13025</v>
      </c>
      <c r="G20" s="13" t="s">
        <v>44</v>
      </c>
    </row>
    <row r="21" spans="1:7" ht="21.95" customHeight="1" x14ac:dyDescent="0.4">
      <c r="A21" s="73"/>
      <c r="B21" s="57" t="s">
        <v>25</v>
      </c>
      <c r="C21" s="57"/>
      <c r="D21" s="41">
        <v>11564</v>
      </c>
      <c r="E21" s="29">
        <v>40000</v>
      </c>
      <c r="F21" s="22">
        <f t="shared" si="1"/>
        <v>28436</v>
      </c>
      <c r="G21" s="13" t="s">
        <v>48</v>
      </c>
    </row>
    <row r="22" spans="1:7" ht="21.95" customHeight="1" x14ac:dyDescent="0.4">
      <c r="A22" s="73"/>
      <c r="B22" s="57" t="s">
        <v>26</v>
      </c>
      <c r="C22" s="57"/>
      <c r="D22" s="41">
        <v>103433</v>
      </c>
      <c r="E22" s="29">
        <v>10000</v>
      </c>
      <c r="F22" s="22">
        <f t="shared" si="1"/>
        <v>-93433</v>
      </c>
      <c r="G22" s="13" t="s">
        <v>46</v>
      </c>
    </row>
    <row r="23" spans="1:7" ht="25.5" customHeight="1" x14ac:dyDescent="0.4">
      <c r="A23" s="73"/>
      <c r="B23" s="57" t="s">
        <v>27</v>
      </c>
      <c r="C23" s="57"/>
      <c r="D23" s="41">
        <v>7927</v>
      </c>
      <c r="E23" s="29">
        <v>979052</v>
      </c>
      <c r="F23" s="22">
        <f t="shared" si="1"/>
        <v>971125</v>
      </c>
      <c r="G23" s="14" t="s">
        <v>28</v>
      </c>
    </row>
    <row r="24" spans="1:7" ht="21.95" customHeight="1" x14ac:dyDescent="0.4">
      <c r="A24" s="55" t="s">
        <v>29</v>
      </c>
      <c r="B24" s="57" t="s">
        <v>30</v>
      </c>
      <c r="C24" s="57"/>
      <c r="D24" s="41">
        <v>265701</v>
      </c>
      <c r="E24" s="29">
        <v>0</v>
      </c>
      <c r="F24" s="22">
        <f t="shared" si="1"/>
        <v>-265701</v>
      </c>
      <c r="G24" s="58" t="s">
        <v>35</v>
      </c>
    </row>
    <row r="25" spans="1:7" ht="21.95" customHeight="1" x14ac:dyDescent="0.4">
      <c r="A25" s="56"/>
      <c r="B25" s="57" t="s">
        <v>8</v>
      </c>
      <c r="C25" s="57"/>
      <c r="D25" s="41">
        <v>358246</v>
      </c>
      <c r="E25" s="29">
        <v>370000</v>
      </c>
      <c r="F25" s="22">
        <f t="shared" si="1"/>
        <v>11754</v>
      </c>
      <c r="G25" s="59"/>
    </row>
    <row r="26" spans="1:7" ht="21.95" customHeight="1" thickBot="1" x14ac:dyDescent="0.45">
      <c r="A26" s="56"/>
      <c r="B26" s="60" t="s">
        <v>41</v>
      </c>
      <c r="C26" s="60"/>
      <c r="D26" s="42">
        <v>0</v>
      </c>
      <c r="E26" s="30">
        <v>1500000</v>
      </c>
      <c r="F26" s="26">
        <f t="shared" si="1"/>
        <v>1500000</v>
      </c>
      <c r="G26" s="44"/>
    </row>
    <row r="27" spans="1:7" ht="21.95" customHeight="1" thickBot="1" x14ac:dyDescent="0.45">
      <c r="A27" s="61" t="s">
        <v>10</v>
      </c>
      <c r="B27" s="62"/>
      <c r="C27" s="62"/>
      <c r="D27" s="43">
        <f>SUM(D14:D26)</f>
        <v>1900080</v>
      </c>
      <c r="E27" s="31">
        <f>SUM(E14:E26)</f>
        <v>4224052</v>
      </c>
      <c r="F27" s="27">
        <f t="shared" si="1"/>
        <v>2323972</v>
      </c>
      <c r="G27" s="15"/>
    </row>
    <row r="28" spans="1:7" ht="21.95" customHeight="1" thickBot="1" x14ac:dyDescent="0.45">
      <c r="A28" s="1"/>
      <c r="B28" s="1"/>
      <c r="C28" s="1"/>
      <c r="D28" s="32"/>
      <c r="E28" s="32"/>
      <c r="F28" s="32"/>
      <c r="G28" s="1"/>
    </row>
    <row r="29" spans="1:7" ht="21.95" customHeight="1" x14ac:dyDescent="0.4">
      <c r="A29" s="45" t="s">
        <v>31</v>
      </c>
      <c r="B29" s="46"/>
      <c r="C29" s="47"/>
      <c r="D29" s="28">
        <f>SUM(D10)</f>
        <v>3243132</v>
      </c>
      <c r="E29" s="28">
        <f>SUM(E10)</f>
        <v>4224052</v>
      </c>
      <c r="F29" s="34">
        <f>SUM(E29-D29)</f>
        <v>980920</v>
      </c>
      <c r="G29" s="3"/>
    </row>
    <row r="30" spans="1:7" ht="21.95" customHeight="1" thickBot="1" x14ac:dyDescent="0.45">
      <c r="A30" s="48" t="s">
        <v>32</v>
      </c>
      <c r="B30" s="49"/>
      <c r="C30" s="50"/>
      <c r="D30" s="30">
        <v>1900080</v>
      </c>
      <c r="E30" s="30">
        <f>SUM(E27)</f>
        <v>4224052</v>
      </c>
      <c r="F30" s="35">
        <f t="shared" ref="F30:F31" si="2">SUM(E30-D30)</f>
        <v>2323972</v>
      </c>
      <c r="G30" s="16"/>
    </row>
    <row r="31" spans="1:7" ht="21.95" customHeight="1" thickBot="1" x14ac:dyDescent="0.45">
      <c r="A31" s="51" t="s">
        <v>33</v>
      </c>
      <c r="B31" s="52"/>
      <c r="C31" s="53"/>
      <c r="D31" s="31">
        <f>SUM(D29-D30)</f>
        <v>1343052</v>
      </c>
      <c r="E31" s="31">
        <f t="shared" ref="E31" si="3">SUM(E29-E30)</f>
        <v>0</v>
      </c>
      <c r="F31" s="31">
        <f t="shared" si="2"/>
        <v>-1343052</v>
      </c>
      <c r="G31" s="15"/>
    </row>
    <row r="32" spans="1:7" ht="40.5" customHeight="1" x14ac:dyDescent="0.4">
      <c r="A32" s="1"/>
      <c r="B32" s="1"/>
      <c r="C32" s="1"/>
      <c r="D32" s="1"/>
      <c r="E32" s="1"/>
      <c r="F32" s="1"/>
      <c r="G32" s="1"/>
    </row>
    <row r="33" spans="1:7" ht="15.75" customHeight="1" x14ac:dyDescent="0.4">
      <c r="A33" s="1"/>
      <c r="B33" s="1"/>
      <c r="C33" s="1"/>
      <c r="D33" s="1" t="s">
        <v>34</v>
      </c>
      <c r="E33" s="19"/>
      <c r="F33" s="1"/>
      <c r="G33" s="1"/>
    </row>
    <row r="34" spans="1:7" ht="19.5" customHeight="1" x14ac:dyDescent="0.4">
      <c r="A34" s="1"/>
      <c r="B34" s="1"/>
      <c r="C34" s="1"/>
      <c r="D34" s="1"/>
      <c r="E34" s="1"/>
      <c r="F34" s="1"/>
      <c r="G34" s="1"/>
    </row>
    <row r="35" spans="1:7" ht="20.100000000000001" customHeight="1" x14ac:dyDescent="0.4">
      <c r="A35" s="1"/>
      <c r="B35" s="1"/>
      <c r="C35" s="1"/>
      <c r="D35" s="1"/>
      <c r="E35" s="54" t="s">
        <v>4</v>
      </c>
      <c r="F35" s="54"/>
      <c r="G35" s="54"/>
    </row>
    <row r="36" spans="1:7" ht="9.9499999999999993" customHeight="1" x14ac:dyDescent="0.4">
      <c r="A36" s="1"/>
      <c r="B36" s="1"/>
      <c r="C36" s="1"/>
      <c r="D36" s="1"/>
      <c r="E36" s="1"/>
      <c r="F36" s="1"/>
      <c r="G36" s="1"/>
    </row>
    <row r="37" spans="1:7" ht="20.100000000000001" customHeight="1" x14ac:dyDescent="0.4">
      <c r="A37" s="1"/>
      <c r="B37" s="1"/>
      <c r="C37" s="1"/>
      <c r="D37" s="1"/>
      <c r="E37" s="1"/>
      <c r="F37" s="1" t="s">
        <v>4</v>
      </c>
      <c r="G37" s="17" t="s">
        <v>4</v>
      </c>
    </row>
    <row r="38" spans="1:7" ht="20.100000000000001" customHeight="1" x14ac:dyDescent="0.4">
      <c r="A38" s="1"/>
      <c r="B38" s="1"/>
      <c r="C38" s="1"/>
      <c r="D38" s="1"/>
      <c r="E38" s="1"/>
      <c r="F38" s="1"/>
      <c r="G38" s="17"/>
    </row>
    <row r="39" spans="1:7" ht="20.100000000000001" customHeight="1" x14ac:dyDescent="0.4">
      <c r="A39" s="1"/>
      <c r="B39" s="1"/>
      <c r="C39" s="1"/>
      <c r="D39" s="1"/>
      <c r="E39" s="1"/>
      <c r="F39" s="1" t="s">
        <v>4</v>
      </c>
      <c r="G39" s="17" t="s">
        <v>4</v>
      </c>
    </row>
  </sheetData>
  <mergeCells count="32">
    <mergeCell ref="A6:C6"/>
    <mergeCell ref="A1:G1"/>
    <mergeCell ref="A2:C2"/>
    <mergeCell ref="A3:C3"/>
    <mergeCell ref="A4:C4"/>
    <mergeCell ref="A5:C5"/>
    <mergeCell ref="B23:C23"/>
    <mergeCell ref="B7:B8"/>
    <mergeCell ref="A9:C9"/>
    <mergeCell ref="A10:C10"/>
    <mergeCell ref="A12:C12"/>
    <mergeCell ref="A13:C13"/>
    <mergeCell ref="A14:A2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29:C29"/>
    <mergeCell ref="A30:C30"/>
    <mergeCell ref="A31:C31"/>
    <mergeCell ref="E35:G35"/>
    <mergeCell ref="A24:A26"/>
    <mergeCell ref="B24:C24"/>
    <mergeCell ref="G24:G25"/>
    <mergeCell ref="B25:C25"/>
    <mergeCell ref="B26:C26"/>
    <mergeCell ref="A27:C27"/>
  </mergeCells>
  <phoneticPr fontId="1"/>
  <pageMargins left="0.59055118110236227" right="0.78740157480314965" top="0.74803149606299213" bottom="0.74803149606299213" header="0.31496062992125984" footer="0.31496062992125984"/>
  <pageSetup paperSize="9" orientation="portrait" horizontalDpi="4294967293" verticalDpi="360" r:id="rId1"/>
  <headerFooter>
    <oddHeader>&amp;R　</oddHeader>
    <oddFooter xml:space="preserve">&amp;C-4-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2024年度収支予算案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佐々木淳哉</dc:creator>
  <cp:lastModifiedBy>淳哉 佐々木</cp:lastModifiedBy>
  <cp:lastPrinted>2024-02-27T10:00:48Z</cp:lastPrinted>
  <dcterms:created xsi:type="dcterms:W3CDTF">2023-02-28T12:59:34Z</dcterms:created>
  <dcterms:modified xsi:type="dcterms:W3CDTF">2024-02-27T10:01:01Z</dcterms:modified>
</cp:coreProperties>
</file>